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ead of the Fort\2016\HEAD OF THE FORT RESULTS\"/>
    </mc:Choice>
  </mc:AlternateContent>
  <bookViews>
    <workbookView xWindow="480" yWindow="135" windowWidth="14355" windowHeight="7455" firstSheet="1" activeTab="1"/>
  </bookViews>
  <sheets>
    <sheet name="Men 4" sheetId="1" r:id="rId1"/>
    <sheet name="Mixed 4x" sheetId="3" r:id="rId2"/>
    <sheet name="Womens 2x" sheetId="5" r:id="rId3"/>
    <sheet name="Mens 2x" sheetId="8" r:id="rId4"/>
    <sheet name="Mixed 2x" sheetId="4" r:id="rId5"/>
    <sheet name="mens 1x" sheetId="6" r:id="rId6"/>
    <sheet name="Womens 1x" sheetId="7" r:id="rId7"/>
    <sheet name="Womens 4x" sheetId="9" r:id="rId8"/>
    <sheet name="8+s" sheetId="11" r:id="rId9"/>
    <sheet name="Mens 4x" sheetId="2" r:id="rId10"/>
    <sheet name="Sheet13" sheetId="13" r:id="rId11"/>
  </sheets>
  <definedNames>
    <definedName name="_xlnm.Print_Area" localSheetId="0">'Men 4'!$A$1:$P$10</definedName>
  </definedNames>
  <calcPr calcId="171027"/>
</workbook>
</file>

<file path=xl/calcChain.xml><?xml version="1.0" encoding="utf-8"?>
<calcChain xmlns="http://schemas.openxmlformats.org/spreadsheetml/2006/main">
  <c r="G11" i="13" l="1"/>
  <c r="E11" i="13"/>
  <c r="F11" i="13"/>
  <c r="G12" i="13" s="1"/>
  <c r="D11" i="13"/>
  <c r="E12" i="13" s="1"/>
  <c r="B11" i="13"/>
  <c r="C12" i="13" s="1"/>
  <c r="C11" i="13"/>
  <c r="Q10" i="2"/>
</calcChain>
</file>

<file path=xl/sharedStrings.xml><?xml version="1.0" encoding="utf-8"?>
<sst xmlns="http://schemas.openxmlformats.org/spreadsheetml/2006/main" count="279" uniqueCount="90">
  <si>
    <t>Mens 4+/4-</t>
  </si>
  <si>
    <t>Coxwain?</t>
  </si>
  <si>
    <t>Bow</t>
  </si>
  <si>
    <t>Order</t>
  </si>
  <si>
    <t>Club</t>
  </si>
  <si>
    <t>Crew</t>
  </si>
  <si>
    <t>Y/N</t>
  </si>
  <si>
    <t>Start Time</t>
  </si>
  <si>
    <t>Finish Time</t>
  </si>
  <si>
    <t>Time</t>
  </si>
  <si>
    <t>Crew Age</t>
  </si>
  <si>
    <t>Handicap</t>
  </si>
  <si>
    <t>Adj Time</t>
  </si>
  <si>
    <t>Minutes</t>
  </si>
  <si>
    <t>Seconds</t>
  </si>
  <si>
    <t>Rank</t>
  </si>
  <si>
    <t>UFV</t>
  </si>
  <si>
    <t>Schreiner</t>
  </si>
  <si>
    <t>Y</t>
  </si>
  <si>
    <t>Mens 4x</t>
  </si>
  <si>
    <t>Adjusted Time</t>
  </si>
  <si>
    <t>VRC</t>
  </si>
  <si>
    <t>Rudstad</t>
  </si>
  <si>
    <t>DDRC</t>
  </si>
  <si>
    <t>McCoy</t>
  </si>
  <si>
    <t>Craveiro</t>
  </si>
  <si>
    <t>Chan</t>
  </si>
  <si>
    <t>Wendowsky</t>
  </si>
  <si>
    <t>Mixed 4x</t>
  </si>
  <si>
    <t>Norris</t>
  </si>
  <si>
    <t>McDaniel</t>
  </si>
  <si>
    <t>FLCRC</t>
  </si>
  <si>
    <t>Pattison</t>
  </si>
  <si>
    <t>FLYRS</t>
  </si>
  <si>
    <t>deKroon</t>
  </si>
  <si>
    <t>Mixed 2x</t>
  </si>
  <si>
    <t xml:space="preserve"> Time</t>
  </si>
  <si>
    <t>Choi</t>
  </si>
  <si>
    <t>Womens 2x</t>
  </si>
  <si>
    <t>Rowley</t>
  </si>
  <si>
    <t>Holmes</t>
  </si>
  <si>
    <t>Finnie</t>
  </si>
  <si>
    <t>SFU</t>
  </si>
  <si>
    <t>Neufeld</t>
  </si>
  <si>
    <t>Wolfe</t>
  </si>
  <si>
    <t>Grubb</t>
  </si>
  <si>
    <t>Loosemore</t>
  </si>
  <si>
    <t>Rouse</t>
  </si>
  <si>
    <t>Mens 1x</t>
  </si>
  <si>
    <t>MacMartin</t>
  </si>
  <si>
    <t>Armstrong</t>
  </si>
  <si>
    <t>Golding-Ulm</t>
  </si>
  <si>
    <t>Crowley</t>
  </si>
  <si>
    <t>Donri</t>
  </si>
  <si>
    <t>Womens 1x</t>
  </si>
  <si>
    <t>Mens 2x</t>
  </si>
  <si>
    <t>King</t>
  </si>
  <si>
    <t>Mehling</t>
  </si>
  <si>
    <t>Yan</t>
  </si>
  <si>
    <t>Short</t>
  </si>
  <si>
    <t xml:space="preserve">UFV </t>
  </si>
  <si>
    <t>Contreras</t>
  </si>
  <si>
    <t>Woehrle</t>
  </si>
  <si>
    <t>NRC</t>
  </si>
  <si>
    <t>Goodall</t>
  </si>
  <si>
    <t>Stahl</t>
  </si>
  <si>
    <t>Garrett</t>
  </si>
  <si>
    <t>Taylor</t>
  </si>
  <si>
    <t>Maloney</t>
  </si>
  <si>
    <t>Neufelfeld</t>
  </si>
  <si>
    <t>McKenzie</t>
  </si>
  <si>
    <t>Daviau</t>
  </si>
  <si>
    <t>Easton</t>
  </si>
  <si>
    <t>Burnett</t>
  </si>
  <si>
    <t>Womens 4x</t>
  </si>
  <si>
    <t>Nicol</t>
  </si>
  <si>
    <t>Mac</t>
  </si>
  <si>
    <t>Womens 8+</t>
  </si>
  <si>
    <t>Mens 8+</t>
  </si>
  <si>
    <t>Bodnariuc</t>
  </si>
  <si>
    <t>Mixed 8+</t>
  </si>
  <si>
    <t>Anderson</t>
  </si>
  <si>
    <t>Solmes</t>
  </si>
  <si>
    <t>Quads</t>
  </si>
  <si>
    <t>Mixed</t>
  </si>
  <si>
    <t>Mens</t>
  </si>
  <si>
    <t>Womens</t>
  </si>
  <si>
    <t>Norris (62)</t>
  </si>
  <si>
    <t>Maloney (46)</t>
  </si>
  <si>
    <t>Craveiro (59)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</si>
</sst>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3" borderId="0" xfId="0" applyFill="1"/>
    <xf numFmtId="0" fontId="0" fillId="0" borderId="5" xfId="0" applyFill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1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3" borderId="0" xfId="0" applyFill="1"/>
    <xf numFmtId="1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3" borderId="0" xfId="0" applyFill="1"/>
    <xf numFmtId="1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0" borderId="0" xfId="0" applyFill="1"/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3" borderId="0" xfId="0" applyFill="1"/>
    <xf numFmtId="1" fontId="0" fillId="0" borderId="0" xfId="0" applyNumberFormat="1"/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9</xdr:col>
      <xdr:colOff>9524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4924424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47624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924424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371474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419474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28574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48174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247649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90524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180975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48175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180974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48174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29125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590550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857750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295275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952875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47624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924424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10"/>
  <sheetViews>
    <sheetView workbookViewId="0">
      <selection activeCell="N4" sqref="N4"/>
    </sheetView>
  </sheetViews>
  <sheetFormatPr defaultRowHeight="15" x14ac:dyDescent="0.25"/>
  <cols>
    <col min="1" max="1" width="5.85546875" customWidth="1"/>
    <col min="2" max="2" width="4" customWidth="1"/>
    <col min="10" max="11" width="0" hidden="1" customWidth="1"/>
  </cols>
  <sheetData>
    <row r="7" spans="1:16" ht="21" x14ac:dyDescent="0.35">
      <c r="A7" s="1"/>
      <c r="B7" s="6" t="s">
        <v>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.75" thickBot="1" x14ac:dyDescent="0.3">
      <c r="A8" s="1"/>
      <c r="B8" s="1"/>
      <c r="C8" s="1"/>
      <c r="D8" s="1"/>
      <c r="E8" s="8" t="s">
        <v>1</v>
      </c>
      <c r="F8" s="7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5.75" thickBot="1" x14ac:dyDescent="0.3">
      <c r="A9" s="5" t="s">
        <v>2</v>
      </c>
      <c r="B9" s="2" t="s">
        <v>3</v>
      </c>
      <c r="C9" s="2" t="s">
        <v>4</v>
      </c>
      <c r="D9" s="3" t="s">
        <v>5</v>
      </c>
      <c r="E9" s="3" t="s">
        <v>6</v>
      </c>
      <c r="F9" s="181" t="s">
        <v>7</v>
      </c>
      <c r="G9" s="182"/>
      <c r="H9" s="181" t="s">
        <v>8</v>
      </c>
      <c r="I9" s="182"/>
      <c r="J9" s="9" t="s">
        <v>9</v>
      </c>
      <c r="K9" s="4" t="s">
        <v>10</v>
      </c>
      <c r="L9" s="4" t="s">
        <v>11</v>
      </c>
      <c r="M9" s="14" t="s">
        <v>12</v>
      </c>
      <c r="N9" s="11" t="s">
        <v>13</v>
      </c>
      <c r="O9" s="11" t="s">
        <v>14</v>
      </c>
      <c r="P9" s="12" t="s">
        <v>15</v>
      </c>
    </row>
    <row r="10" spans="1:16" x14ac:dyDescent="0.25">
      <c r="A10" s="1">
        <v>1</v>
      </c>
      <c r="B10" s="1">
        <v>1</v>
      </c>
      <c r="C10" s="1" t="s">
        <v>16</v>
      </c>
      <c r="D10" s="1" t="s">
        <v>17</v>
      </c>
      <c r="E10" s="1" t="s">
        <v>18</v>
      </c>
      <c r="F10" s="1">
        <v>0</v>
      </c>
      <c r="G10" s="1">
        <v>0</v>
      </c>
      <c r="H10" s="1">
        <v>24</v>
      </c>
      <c r="I10" s="1">
        <v>8</v>
      </c>
      <c r="J10" s="1">
        <v>1448</v>
      </c>
      <c r="K10" s="1">
        <v>0</v>
      </c>
      <c r="L10" s="1" t="e">
        <v>#REF!</v>
      </c>
      <c r="M10" s="1">
        <v>1448</v>
      </c>
      <c r="N10" s="10">
        <v>24</v>
      </c>
      <c r="O10" s="10">
        <v>8</v>
      </c>
      <c r="P10" s="13">
        <v>1</v>
      </c>
    </row>
  </sheetData>
  <mergeCells count="2">
    <mergeCell ref="F9:G9"/>
    <mergeCell ref="H9:I9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15"/>
  <sheetViews>
    <sheetView workbookViewId="0">
      <selection activeCell="M10" sqref="M10:N10"/>
    </sheetView>
  </sheetViews>
  <sheetFormatPr defaultRowHeight="15" x14ac:dyDescent="0.25"/>
  <cols>
    <col min="1" max="1" width="5.42578125" customWidth="1"/>
    <col min="2" max="2" width="5.7109375" customWidth="1"/>
    <col min="10" max="10" width="0" hidden="1" customWidth="1"/>
  </cols>
  <sheetData>
    <row r="7" spans="1:17" ht="21" x14ac:dyDescent="0.35">
      <c r="A7" s="15"/>
      <c r="B7" s="20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7" ht="15.75" thickBot="1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7" ht="15.75" thickBot="1" x14ac:dyDescent="0.3">
      <c r="A9" s="19" t="s">
        <v>2</v>
      </c>
      <c r="B9" s="16" t="s">
        <v>3</v>
      </c>
      <c r="C9" s="16" t="s">
        <v>4</v>
      </c>
      <c r="D9" s="17" t="s">
        <v>5</v>
      </c>
      <c r="E9" s="181" t="s">
        <v>7</v>
      </c>
      <c r="F9" s="182"/>
      <c r="G9" s="181" t="s">
        <v>8</v>
      </c>
      <c r="H9" s="182"/>
      <c r="I9" s="21" t="s">
        <v>9</v>
      </c>
      <c r="J9" s="18" t="s">
        <v>10</v>
      </c>
      <c r="K9" s="18" t="s">
        <v>11</v>
      </c>
      <c r="L9" s="22" t="s">
        <v>20</v>
      </c>
      <c r="M9" s="23" t="s">
        <v>13</v>
      </c>
      <c r="N9" s="23" t="s">
        <v>14</v>
      </c>
      <c r="O9" s="24" t="s">
        <v>15</v>
      </c>
    </row>
    <row r="10" spans="1:17" x14ac:dyDescent="0.25">
      <c r="A10" s="25">
        <v>4</v>
      </c>
      <c r="B10" s="25">
        <v>3</v>
      </c>
      <c r="C10" s="25" t="s">
        <v>21</v>
      </c>
      <c r="D10" s="25" t="s">
        <v>25</v>
      </c>
      <c r="E10" s="25">
        <v>1</v>
      </c>
      <c r="F10" s="25">
        <v>38.1</v>
      </c>
      <c r="G10" s="25">
        <v>24</v>
      </c>
      <c r="H10" s="25">
        <v>57.9</v>
      </c>
      <c r="I10" s="25">
        <v>1399.8000000000002</v>
      </c>
      <c r="J10" s="25">
        <v>59</v>
      </c>
      <c r="K10" s="25">
        <v>105.47999999999999</v>
      </c>
      <c r="L10" s="25">
        <v>1294.3200000000002</v>
      </c>
      <c r="M10" s="26">
        <v>21</v>
      </c>
      <c r="N10" s="26">
        <v>34.320000000000164</v>
      </c>
      <c r="O10" s="27">
        <v>1</v>
      </c>
      <c r="Q10">
        <f>1399.8/60</f>
        <v>23.33</v>
      </c>
    </row>
    <row r="11" spans="1:17" x14ac:dyDescent="0.25">
      <c r="A11" s="28">
        <v>3</v>
      </c>
      <c r="B11" s="28">
        <v>2</v>
      </c>
      <c r="C11" s="28" t="s">
        <v>23</v>
      </c>
      <c r="D11" s="28" t="s">
        <v>24</v>
      </c>
      <c r="E11" s="28">
        <v>1</v>
      </c>
      <c r="F11" s="28">
        <v>0.1</v>
      </c>
      <c r="G11" s="28">
        <v>25</v>
      </c>
      <c r="H11" s="28">
        <v>22.1</v>
      </c>
      <c r="I11" s="28">
        <v>1462</v>
      </c>
      <c r="J11" s="28"/>
      <c r="K11" s="28" t="e">
        <v>#N/A</v>
      </c>
      <c r="L11" s="28">
        <v>1462</v>
      </c>
      <c r="M11" s="29">
        <v>24</v>
      </c>
      <c r="N11" s="29">
        <v>22</v>
      </c>
      <c r="O11" s="30">
        <v>2</v>
      </c>
    </row>
    <row r="12" spans="1:17" x14ac:dyDescent="0.25">
      <c r="A12" s="31">
        <v>2</v>
      </c>
      <c r="B12" s="31">
        <v>1</v>
      </c>
      <c r="C12" s="31" t="s">
        <v>21</v>
      </c>
      <c r="D12" s="31" t="s">
        <v>22</v>
      </c>
      <c r="E12" s="31">
        <v>0</v>
      </c>
      <c r="F12" s="31">
        <v>40.5</v>
      </c>
      <c r="G12" s="31">
        <v>25</v>
      </c>
      <c r="H12" s="31">
        <v>5.3</v>
      </c>
      <c r="I12" s="31">
        <v>1464.8</v>
      </c>
      <c r="J12" s="31"/>
      <c r="K12" s="31" t="e">
        <v>#N/A</v>
      </c>
      <c r="L12" s="31">
        <v>1464.8</v>
      </c>
      <c r="M12" s="32">
        <v>24</v>
      </c>
      <c r="N12" s="32">
        <v>24.799999999999955</v>
      </c>
      <c r="O12" s="33">
        <v>3</v>
      </c>
    </row>
    <row r="13" spans="1:17" x14ac:dyDescent="0.25">
      <c r="A13" s="34">
        <v>1</v>
      </c>
      <c r="B13" s="34">
        <v>4</v>
      </c>
      <c r="C13" s="34" t="s">
        <v>21</v>
      </c>
      <c r="D13" s="34" t="s">
        <v>26</v>
      </c>
      <c r="E13" s="34">
        <v>2</v>
      </c>
      <c r="F13" s="34">
        <v>2</v>
      </c>
      <c r="G13" s="34">
        <v>28</v>
      </c>
      <c r="H13" s="34">
        <v>32.4</v>
      </c>
      <c r="I13" s="34">
        <v>1590.4</v>
      </c>
      <c r="J13" s="34">
        <v>37</v>
      </c>
      <c r="K13" s="34">
        <v>11.100000000000001</v>
      </c>
      <c r="L13" s="34">
        <v>1579.3000000000002</v>
      </c>
      <c r="M13" s="35">
        <v>26</v>
      </c>
      <c r="N13" s="35">
        <v>19.300000000000182</v>
      </c>
      <c r="O13" s="36">
        <v>4</v>
      </c>
    </row>
    <row r="14" spans="1:17" x14ac:dyDescent="0.25">
      <c r="A14" s="37">
        <v>6</v>
      </c>
      <c r="B14" s="37">
        <v>5</v>
      </c>
      <c r="C14" s="37" t="s">
        <v>23</v>
      </c>
      <c r="D14" s="37" t="s">
        <v>27</v>
      </c>
      <c r="E14" s="37">
        <v>2</v>
      </c>
      <c r="F14" s="37">
        <v>35.9</v>
      </c>
      <c r="G14" s="37">
        <v>32</v>
      </c>
      <c r="H14" s="37">
        <v>16.600000000000001</v>
      </c>
      <c r="I14" s="37">
        <v>1780.6999999999998</v>
      </c>
      <c r="J14" s="37">
        <v>67</v>
      </c>
      <c r="K14" s="37">
        <v>185.39999999999998</v>
      </c>
      <c r="L14" s="37">
        <v>1595.2999999999997</v>
      </c>
      <c r="M14" s="38">
        <v>26</v>
      </c>
      <c r="N14" s="38">
        <v>35.299999999999727</v>
      </c>
      <c r="O14" s="39">
        <v>5</v>
      </c>
    </row>
    <row r="15" spans="1:17" x14ac:dyDescent="0.25">
      <c r="A15" s="175">
        <v>51</v>
      </c>
      <c r="B15" s="175">
        <v>1</v>
      </c>
      <c r="C15" s="175" t="s">
        <v>23</v>
      </c>
      <c r="D15" s="175" t="s">
        <v>81</v>
      </c>
      <c r="E15" s="175">
        <v>1</v>
      </c>
      <c r="F15" s="175">
        <v>38.5</v>
      </c>
      <c r="G15" s="175">
        <v>29</v>
      </c>
      <c r="H15" s="175">
        <v>18.3</v>
      </c>
      <c r="I15" s="175">
        <v>1659.8</v>
      </c>
      <c r="J15" s="175">
        <v>0</v>
      </c>
      <c r="K15" s="175" t="e">
        <v>#N/A</v>
      </c>
      <c r="L15" s="175">
        <v>1659.8</v>
      </c>
      <c r="M15" s="176">
        <v>27</v>
      </c>
      <c r="N15" s="176">
        <v>39.799999999999955</v>
      </c>
      <c r="O15" s="177">
        <v>6</v>
      </c>
    </row>
  </sheetData>
  <mergeCells count="2">
    <mergeCell ref="E9:F9"/>
    <mergeCell ref="G9:H9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workbookViewId="0">
      <selection activeCell="F21" sqref="F21"/>
    </sheetView>
  </sheetViews>
  <sheetFormatPr defaultRowHeight="15" x14ac:dyDescent="0.25"/>
  <cols>
    <col min="3" max="3" width="10.42578125" customWidth="1"/>
    <col min="5" max="5" width="13" customWidth="1"/>
    <col min="7" max="7" width="12.7109375" customWidth="1"/>
  </cols>
  <sheetData>
    <row r="8" spans="1:7" x14ac:dyDescent="0.25">
      <c r="A8" s="178" t="s">
        <v>83</v>
      </c>
      <c r="B8" s="183" t="s">
        <v>84</v>
      </c>
      <c r="C8" s="183"/>
      <c r="D8" s="183" t="s">
        <v>85</v>
      </c>
      <c r="E8" s="183"/>
      <c r="F8" s="183" t="s">
        <v>86</v>
      </c>
      <c r="G8" s="183"/>
    </row>
    <row r="9" spans="1:7" x14ac:dyDescent="0.25">
      <c r="B9" s="178" t="s">
        <v>23</v>
      </c>
      <c r="C9" s="178" t="s">
        <v>87</v>
      </c>
      <c r="D9" s="178" t="s">
        <v>21</v>
      </c>
      <c r="E9" s="178" t="s">
        <v>89</v>
      </c>
      <c r="F9" s="178" t="s">
        <v>23</v>
      </c>
      <c r="G9" s="178" t="s">
        <v>88</v>
      </c>
    </row>
    <row r="10" spans="1:7" x14ac:dyDescent="0.25">
      <c r="B10" s="179">
        <v>24</v>
      </c>
      <c r="C10" s="179">
        <v>34.590000000000146</v>
      </c>
      <c r="D10" s="179">
        <v>21</v>
      </c>
      <c r="E10" s="179">
        <v>34.320000000000164</v>
      </c>
      <c r="F10" s="179">
        <v>25</v>
      </c>
      <c r="G10" s="179">
        <v>35.019999999999982</v>
      </c>
    </row>
    <row r="11" spans="1:7" x14ac:dyDescent="0.25">
      <c r="B11">
        <f>B10*60+C10</f>
        <v>1474.5900000000001</v>
      </c>
      <c r="C11">
        <f>22.02*6</f>
        <v>132.12</v>
      </c>
      <c r="D11" s="178">
        <f>D10*60+E10</f>
        <v>1294.3200000000002</v>
      </c>
      <c r="E11">
        <f>13.07*6</f>
        <v>78.42</v>
      </c>
      <c r="F11" s="178">
        <f>F10*60+G10</f>
        <v>1535.02</v>
      </c>
      <c r="G11">
        <f>4.45*6</f>
        <v>26.700000000000003</v>
      </c>
    </row>
    <row r="12" spans="1:7" x14ac:dyDescent="0.25">
      <c r="C12">
        <f>B11-C11</f>
        <v>1342.4700000000003</v>
      </c>
      <c r="E12" s="178">
        <f>D11-E11</f>
        <v>1215.9000000000001</v>
      </c>
      <c r="G12" s="178">
        <f>F11-G11</f>
        <v>1508.32</v>
      </c>
    </row>
  </sheetData>
  <mergeCells count="3">
    <mergeCell ref="B8:C8"/>
    <mergeCell ref="D8:E8"/>
    <mergeCell ref="F8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13"/>
  <sheetViews>
    <sheetView tabSelected="1" zoomScaleNormal="100" workbookViewId="0">
      <selection activeCell="E19" sqref="E19"/>
    </sheetView>
  </sheetViews>
  <sheetFormatPr defaultRowHeight="15" x14ac:dyDescent="0.25"/>
  <cols>
    <col min="1" max="1" width="6" customWidth="1"/>
    <col min="2" max="2" width="5.42578125" customWidth="1"/>
    <col min="10" max="10" width="0" hidden="1" customWidth="1"/>
  </cols>
  <sheetData>
    <row r="7" spans="1:15" ht="21" x14ac:dyDescent="0.35">
      <c r="A7" s="40"/>
      <c r="B7" s="45" t="s">
        <v>28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5" ht="15.75" thickBot="1" x14ac:dyDescent="0.3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ht="15.75" thickBot="1" x14ac:dyDescent="0.3">
      <c r="A9" s="44" t="s">
        <v>2</v>
      </c>
      <c r="B9" s="41" t="s">
        <v>3</v>
      </c>
      <c r="C9" s="41" t="s">
        <v>4</v>
      </c>
      <c r="D9" s="42" t="s">
        <v>5</v>
      </c>
      <c r="E9" s="181" t="s">
        <v>7</v>
      </c>
      <c r="F9" s="182"/>
      <c r="G9" s="181" t="s">
        <v>8</v>
      </c>
      <c r="H9" s="182"/>
      <c r="I9" s="46" t="s">
        <v>9</v>
      </c>
      <c r="J9" s="43" t="s">
        <v>10</v>
      </c>
      <c r="K9" s="43" t="s">
        <v>11</v>
      </c>
      <c r="L9" s="48" t="s">
        <v>20</v>
      </c>
      <c r="M9" s="49" t="s">
        <v>13</v>
      </c>
      <c r="N9" s="49" t="s">
        <v>14</v>
      </c>
      <c r="O9" s="50" t="s">
        <v>15</v>
      </c>
    </row>
    <row r="10" spans="1:15" x14ac:dyDescent="0.25">
      <c r="A10" s="40">
        <v>7</v>
      </c>
      <c r="B10" s="40">
        <v>1</v>
      </c>
      <c r="C10" s="40" t="s">
        <v>23</v>
      </c>
      <c r="D10" s="40" t="s">
        <v>29</v>
      </c>
      <c r="E10" s="40">
        <v>2</v>
      </c>
      <c r="F10" s="40">
        <v>52</v>
      </c>
      <c r="G10" s="40">
        <v>29</v>
      </c>
      <c r="H10" s="40">
        <v>4.9000000000000004</v>
      </c>
      <c r="I10" s="40">
        <v>1572.9</v>
      </c>
      <c r="J10" s="40">
        <v>62</v>
      </c>
      <c r="K10" s="40">
        <v>98.31</v>
      </c>
      <c r="L10" s="40">
        <v>1474.5900000000001</v>
      </c>
      <c r="M10" s="47">
        <v>24</v>
      </c>
      <c r="N10" s="47">
        <v>34.590000000000146</v>
      </c>
      <c r="O10" s="51">
        <v>1</v>
      </c>
    </row>
    <row r="11" spans="1:15" x14ac:dyDescent="0.25">
      <c r="A11" s="40">
        <v>9</v>
      </c>
      <c r="B11" s="40">
        <v>3</v>
      </c>
      <c r="C11" s="40" t="s">
        <v>21</v>
      </c>
      <c r="D11" s="40" t="s">
        <v>30</v>
      </c>
      <c r="E11" s="40">
        <v>3</v>
      </c>
      <c r="F11" s="40">
        <v>56.3</v>
      </c>
      <c r="G11" s="40">
        <v>30</v>
      </c>
      <c r="H11" s="40">
        <v>48.5</v>
      </c>
      <c r="I11" s="40">
        <v>1612.2</v>
      </c>
      <c r="J11" s="40">
        <v>58</v>
      </c>
      <c r="K11" s="40">
        <v>71.789999999999992</v>
      </c>
      <c r="L11" s="40">
        <v>1540.41</v>
      </c>
      <c r="M11" s="47">
        <v>25</v>
      </c>
      <c r="N11" s="47">
        <v>40.410000000000082</v>
      </c>
      <c r="O11" s="51">
        <v>2</v>
      </c>
    </row>
    <row r="12" spans="1:15" x14ac:dyDescent="0.25">
      <c r="A12" s="52">
        <v>10</v>
      </c>
      <c r="B12" s="52">
        <v>4</v>
      </c>
      <c r="C12" s="52" t="s">
        <v>33</v>
      </c>
      <c r="D12" s="52" t="s">
        <v>34</v>
      </c>
      <c r="E12" s="52">
        <v>4</v>
      </c>
      <c r="F12" s="52">
        <v>31.1</v>
      </c>
      <c r="G12" s="52">
        <v>35</v>
      </c>
      <c r="H12" s="52">
        <v>19.2</v>
      </c>
      <c r="I12" s="52">
        <v>1848.1</v>
      </c>
      <c r="J12" s="52">
        <v>0</v>
      </c>
      <c r="K12" s="52" t="e">
        <v>#N/A</v>
      </c>
      <c r="L12" s="52">
        <v>1848.1</v>
      </c>
      <c r="M12" s="53">
        <v>30</v>
      </c>
      <c r="N12" s="53">
        <v>48.099999999999909</v>
      </c>
      <c r="O12" s="54">
        <v>3</v>
      </c>
    </row>
    <row r="13" spans="1:15" x14ac:dyDescent="0.25">
      <c r="A13" s="40">
        <v>8</v>
      </c>
      <c r="B13" s="40">
        <v>2</v>
      </c>
      <c r="C13" s="40" t="s">
        <v>31</v>
      </c>
      <c r="D13" s="40" t="s">
        <v>32</v>
      </c>
      <c r="E13" s="40">
        <v>3</v>
      </c>
      <c r="F13" s="40">
        <v>43.1</v>
      </c>
      <c r="G13" s="40">
        <v>35</v>
      </c>
      <c r="H13" s="40">
        <v>49.8</v>
      </c>
      <c r="I13" s="40">
        <v>1926.7000000000003</v>
      </c>
      <c r="J13" s="40">
        <v>44</v>
      </c>
      <c r="K13" s="40">
        <v>13.86</v>
      </c>
      <c r="L13" s="40">
        <v>1912.8400000000004</v>
      </c>
      <c r="M13" s="47">
        <v>31</v>
      </c>
      <c r="N13" s="47">
        <v>52.840000000000373</v>
      </c>
      <c r="O13" s="51">
        <v>4</v>
      </c>
    </row>
  </sheetData>
  <mergeCells count="2">
    <mergeCell ref="E9:F9"/>
    <mergeCell ref="G9:H9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17"/>
  <sheetViews>
    <sheetView workbookViewId="0">
      <selection activeCell="M21" sqref="M21"/>
    </sheetView>
  </sheetViews>
  <sheetFormatPr defaultRowHeight="15" x14ac:dyDescent="0.25"/>
  <cols>
    <col min="1" max="1" width="5.140625" customWidth="1"/>
    <col min="2" max="2" width="5.85546875" customWidth="1"/>
    <col min="10" max="10" width="0" hidden="1" customWidth="1"/>
  </cols>
  <sheetData>
    <row r="7" spans="1:15" ht="21" x14ac:dyDescent="0.35">
      <c r="A7" s="61"/>
      <c r="B7" s="66" t="s">
        <v>38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5" ht="15.75" thickBot="1" x14ac:dyDescent="0.3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5" ht="15.75" thickBot="1" x14ac:dyDescent="0.3">
      <c r="A9" s="65" t="s">
        <v>2</v>
      </c>
      <c r="B9" s="74" t="s">
        <v>3</v>
      </c>
      <c r="C9" s="62" t="s">
        <v>4</v>
      </c>
      <c r="D9" s="63" t="s">
        <v>5</v>
      </c>
      <c r="E9" s="181" t="s">
        <v>7</v>
      </c>
      <c r="F9" s="182"/>
      <c r="G9" s="181" t="s">
        <v>8</v>
      </c>
      <c r="H9" s="182"/>
      <c r="I9" s="67" t="s">
        <v>36</v>
      </c>
      <c r="J9" s="64" t="s">
        <v>10</v>
      </c>
      <c r="K9" s="64" t="s">
        <v>11</v>
      </c>
      <c r="L9" s="69" t="s">
        <v>20</v>
      </c>
      <c r="M9" s="70" t="s">
        <v>13</v>
      </c>
      <c r="N9" s="70" t="s">
        <v>14</v>
      </c>
      <c r="O9" s="71" t="s">
        <v>15</v>
      </c>
    </row>
    <row r="10" spans="1:15" x14ac:dyDescent="0.25">
      <c r="A10" s="61">
        <v>12</v>
      </c>
      <c r="B10" s="61">
        <v>1</v>
      </c>
      <c r="C10" s="61" t="s">
        <v>21</v>
      </c>
      <c r="D10" s="61" t="s">
        <v>39</v>
      </c>
      <c r="E10" s="73">
        <v>5</v>
      </c>
      <c r="F10" s="73">
        <v>13.9</v>
      </c>
      <c r="G10" s="73">
        <v>33</v>
      </c>
      <c r="H10" s="73">
        <v>22.7</v>
      </c>
      <c r="I10" s="61">
        <v>1688.8000000000002</v>
      </c>
      <c r="J10" s="61">
        <v>43</v>
      </c>
      <c r="K10" s="61">
        <v>13.080000000000002</v>
      </c>
      <c r="L10" s="61">
        <v>1675.7200000000003</v>
      </c>
      <c r="M10" s="68">
        <v>27</v>
      </c>
      <c r="N10" s="68">
        <v>55.720000000000255</v>
      </c>
      <c r="O10" s="72">
        <v>1</v>
      </c>
    </row>
    <row r="11" spans="1:15" x14ac:dyDescent="0.25">
      <c r="A11" s="61">
        <v>13</v>
      </c>
      <c r="B11" s="61">
        <v>2</v>
      </c>
      <c r="C11" s="61" t="s">
        <v>16</v>
      </c>
      <c r="D11" s="61" t="s">
        <v>40</v>
      </c>
      <c r="E11" s="73">
        <v>5</v>
      </c>
      <c r="F11" s="73">
        <v>30.1</v>
      </c>
      <c r="G11" s="73">
        <v>33</v>
      </c>
      <c r="H11" s="73">
        <v>39.9</v>
      </c>
      <c r="I11" s="61">
        <v>1689.8000000000002</v>
      </c>
      <c r="J11" s="61">
        <v>0</v>
      </c>
      <c r="K11" s="61" t="e">
        <v>#N/A</v>
      </c>
      <c r="L11" s="61">
        <v>1689.8000000000002</v>
      </c>
      <c r="M11" s="68">
        <v>28</v>
      </c>
      <c r="N11" s="68">
        <v>9.8000000000001819</v>
      </c>
      <c r="O11" s="72">
        <v>2</v>
      </c>
    </row>
    <row r="12" spans="1:15" x14ac:dyDescent="0.25">
      <c r="A12" s="61">
        <v>15</v>
      </c>
      <c r="B12" s="61">
        <v>4</v>
      </c>
      <c r="C12" s="61" t="s">
        <v>21</v>
      </c>
      <c r="D12" s="61" t="s">
        <v>41</v>
      </c>
      <c r="E12" s="73">
        <v>6</v>
      </c>
      <c r="F12" s="73">
        <v>23.7</v>
      </c>
      <c r="G12" s="73">
        <v>34</v>
      </c>
      <c r="H12" s="73">
        <v>34.9</v>
      </c>
      <c r="I12" s="61">
        <v>1691.2</v>
      </c>
      <c r="J12" s="61">
        <v>0</v>
      </c>
      <c r="K12" s="61" t="e">
        <v>#N/A</v>
      </c>
      <c r="L12" s="61">
        <v>1691.2</v>
      </c>
      <c r="M12" s="68">
        <v>28</v>
      </c>
      <c r="N12" s="68">
        <v>11.200000000000045</v>
      </c>
      <c r="O12" s="72">
        <v>3</v>
      </c>
    </row>
    <row r="13" spans="1:15" x14ac:dyDescent="0.25">
      <c r="A13" s="61">
        <v>17</v>
      </c>
      <c r="B13" s="61">
        <v>6</v>
      </c>
      <c r="C13" s="61" t="s">
        <v>42</v>
      </c>
      <c r="D13" s="61" t="s">
        <v>43</v>
      </c>
      <c r="E13" s="73">
        <v>7</v>
      </c>
      <c r="F13" s="73">
        <v>12</v>
      </c>
      <c r="G13" s="73">
        <v>35</v>
      </c>
      <c r="H13" s="73">
        <v>33.4</v>
      </c>
      <c r="I13" s="61">
        <v>1701.4</v>
      </c>
      <c r="J13" s="61"/>
      <c r="K13" s="61" t="e">
        <v>#N/A</v>
      </c>
      <c r="L13" s="61">
        <v>1701.4</v>
      </c>
      <c r="M13" s="68">
        <v>28</v>
      </c>
      <c r="N13" s="68">
        <v>21.400000000000091</v>
      </c>
      <c r="O13" s="72">
        <v>4</v>
      </c>
    </row>
    <row r="14" spans="1:15" x14ac:dyDescent="0.25">
      <c r="A14" s="61">
        <v>14</v>
      </c>
      <c r="B14" s="61">
        <v>3</v>
      </c>
      <c r="C14" s="61" t="s">
        <v>42</v>
      </c>
      <c r="D14" s="61" t="s">
        <v>44</v>
      </c>
      <c r="E14" s="73">
        <v>5</v>
      </c>
      <c r="F14" s="73">
        <v>54.6</v>
      </c>
      <c r="G14" s="73">
        <v>34</v>
      </c>
      <c r="H14" s="73">
        <v>46.9</v>
      </c>
      <c r="I14" s="61">
        <v>1732.3000000000002</v>
      </c>
      <c r="J14" s="61">
        <v>0</v>
      </c>
      <c r="K14" s="61" t="e">
        <v>#N/A</v>
      </c>
      <c r="L14" s="61">
        <v>1732.3000000000002</v>
      </c>
      <c r="M14" s="68">
        <v>28</v>
      </c>
      <c r="N14" s="68">
        <v>52.300000000000182</v>
      </c>
      <c r="O14" s="72">
        <v>5</v>
      </c>
    </row>
    <row r="15" spans="1:15" x14ac:dyDescent="0.25">
      <c r="A15" s="61">
        <v>19</v>
      </c>
      <c r="B15" s="61">
        <v>8</v>
      </c>
      <c r="C15" s="61" t="s">
        <v>16</v>
      </c>
      <c r="D15" s="61" t="s">
        <v>45</v>
      </c>
      <c r="E15" s="73">
        <v>8</v>
      </c>
      <c r="F15" s="73">
        <v>13.1</v>
      </c>
      <c r="G15" s="73">
        <v>38</v>
      </c>
      <c r="H15" s="73">
        <v>28.9</v>
      </c>
      <c r="I15" s="61">
        <v>1815.8000000000002</v>
      </c>
      <c r="J15" s="61"/>
      <c r="K15" s="61" t="e">
        <v>#N/A</v>
      </c>
      <c r="L15" s="61">
        <v>1815.8000000000002</v>
      </c>
      <c r="M15" s="68">
        <v>30</v>
      </c>
      <c r="N15" s="68">
        <v>15.800000000000182</v>
      </c>
      <c r="O15" s="72">
        <v>6</v>
      </c>
    </row>
    <row r="16" spans="1:15" x14ac:dyDescent="0.25">
      <c r="A16" s="61">
        <v>18</v>
      </c>
      <c r="B16" s="61">
        <v>7</v>
      </c>
      <c r="C16" s="61" t="s">
        <v>42</v>
      </c>
      <c r="D16" s="61" t="s">
        <v>46</v>
      </c>
      <c r="E16" s="73">
        <v>7</v>
      </c>
      <c r="F16" s="73">
        <v>37.799999999999997</v>
      </c>
      <c r="G16" s="73">
        <v>38</v>
      </c>
      <c r="H16" s="73">
        <v>28.9</v>
      </c>
      <c r="I16" s="61">
        <v>1851.1000000000001</v>
      </c>
      <c r="J16" s="61"/>
      <c r="K16" s="61" t="e">
        <v>#N/A</v>
      </c>
      <c r="L16" s="61">
        <v>1851.1000000000001</v>
      </c>
      <c r="M16" s="68">
        <v>30</v>
      </c>
      <c r="N16" s="68">
        <v>51.100000000000136</v>
      </c>
      <c r="O16" s="72">
        <v>7</v>
      </c>
    </row>
    <row r="17" spans="1:15" x14ac:dyDescent="0.25">
      <c r="A17" s="61">
        <v>16</v>
      </c>
      <c r="B17" s="61">
        <v>5</v>
      </c>
      <c r="C17" s="61" t="s">
        <v>21</v>
      </c>
      <c r="D17" s="61" t="s">
        <v>47</v>
      </c>
      <c r="E17" s="73">
        <v>7</v>
      </c>
      <c r="F17" s="73">
        <v>0.3</v>
      </c>
      <c r="G17" s="73">
        <v>38</v>
      </c>
      <c r="H17" s="73">
        <v>12.3</v>
      </c>
      <c r="I17" s="61">
        <v>1872.0000000000002</v>
      </c>
      <c r="J17" s="61">
        <v>45</v>
      </c>
      <c r="K17" s="61">
        <v>14.700000000000001</v>
      </c>
      <c r="L17" s="61">
        <v>1857.3000000000002</v>
      </c>
      <c r="M17" s="68">
        <v>30</v>
      </c>
      <c r="N17" s="68">
        <v>57.300000000000182</v>
      </c>
      <c r="O17" s="72">
        <v>8</v>
      </c>
    </row>
  </sheetData>
  <mergeCells count="2">
    <mergeCell ref="E9:F9"/>
    <mergeCell ref="G9:H9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15"/>
  <sheetViews>
    <sheetView workbookViewId="0">
      <selection activeCell="E17" sqref="E17"/>
    </sheetView>
  </sheetViews>
  <sheetFormatPr defaultRowHeight="15" x14ac:dyDescent="0.25"/>
  <cols>
    <col min="1" max="1" width="5.28515625" customWidth="1"/>
    <col min="2" max="2" width="5.5703125" customWidth="1"/>
    <col min="10" max="10" width="0" hidden="1" customWidth="1"/>
  </cols>
  <sheetData>
    <row r="7" spans="1:15" ht="21.75" thickBot="1" x14ac:dyDescent="0.4">
      <c r="B7" s="92" t="s">
        <v>55</v>
      </c>
    </row>
    <row r="8" spans="1:15" ht="15.75" thickBot="1" x14ac:dyDescent="0.3">
      <c r="A8" s="103" t="s">
        <v>2</v>
      </c>
      <c r="B8" s="111" t="s">
        <v>3</v>
      </c>
      <c r="C8" s="100" t="s">
        <v>4</v>
      </c>
      <c r="D8" s="101" t="s">
        <v>5</v>
      </c>
      <c r="E8" s="181" t="s">
        <v>7</v>
      </c>
      <c r="F8" s="182"/>
      <c r="G8" s="181" t="s">
        <v>8</v>
      </c>
      <c r="H8" s="182"/>
      <c r="I8" s="104" t="s">
        <v>36</v>
      </c>
      <c r="J8" s="102" t="s">
        <v>10</v>
      </c>
      <c r="K8" s="102" t="s">
        <v>11</v>
      </c>
      <c r="L8" s="106" t="s">
        <v>20</v>
      </c>
      <c r="M8" s="107" t="s">
        <v>13</v>
      </c>
      <c r="N8" s="107" t="s">
        <v>14</v>
      </c>
      <c r="O8" s="108" t="s">
        <v>15</v>
      </c>
    </row>
    <row r="9" spans="1:15" x14ac:dyDescent="0.25">
      <c r="A9" s="99">
        <v>28</v>
      </c>
      <c r="B9" s="99">
        <v>4</v>
      </c>
      <c r="C9" s="99" t="s">
        <v>23</v>
      </c>
      <c r="D9" s="99" t="s">
        <v>56</v>
      </c>
      <c r="E9" s="110">
        <v>1</v>
      </c>
      <c r="F9" s="110">
        <v>16.100000000000001</v>
      </c>
      <c r="G9" s="110">
        <v>26</v>
      </c>
      <c r="H9" s="110">
        <v>41.9</v>
      </c>
      <c r="I9" s="99">
        <v>1525.8000000000002</v>
      </c>
      <c r="J9" s="99"/>
      <c r="K9" s="99" t="e">
        <v>#N/A</v>
      </c>
      <c r="L9" s="99">
        <v>1525.8000000000002</v>
      </c>
      <c r="M9" s="105">
        <v>25</v>
      </c>
      <c r="N9" s="105">
        <v>25.800000000000182</v>
      </c>
      <c r="O9" s="109">
        <v>1</v>
      </c>
    </row>
    <row r="10" spans="1:15" x14ac:dyDescent="0.25">
      <c r="A10" s="99">
        <v>29</v>
      </c>
      <c r="B10" s="99">
        <v>5</v>
      </c>
      <c r="C10" s="99" t="s">
        <v>23</v>
      </c>
      <c r="D10" s="99" t="s">
        <v>57</v>
      </c>
      <c r="E10" s="110">
        <v>1</v>
      </c>
      <c r="F10" s="110">
        <v>44.2</v>
      </c>
      <c r="G10" s="110">
        <v>28</v>
      </c>
      <c r="H10" s="110">
        <v>23.5</v>
      </c>
      <c r="I10" s="99">
        <v>1599.3</v>
      </c>
      <c r="J10" s="99">
        <v>0</v>
      </c>
      <c r="K10" s="99" t="e">
        <v>#N/A</v>
      </c>
      <c r="L10" s="99">
        <v>1599.3</v>
      </c>
      <c r="M10" s="105">
        <v>26</v>
      </c>
      <c r="N10" s="105">
        <v>39.299999999999955</v>
      </c>
      <c r="O10" s="109">
        <v>2</v>
      </c>
    </row>
    <row r="11" spans="1:15" x14ac:dyDescent="0.25">
      <c r="A11" s="99">
        <v>26</v>
      </c>
      <c r="B11" s="99">
        <v>2</v>
      </c>
      <c r="C11" s="99" t="s">
        <v>21</v>
      </c>
      <c r="D11" s="99" t="s">
        <v>58</v>
      </c>
      <c r="E11" s="110">
        <v>0</v>
      </c>
      <c r="F11" s="110">
        <v>26.4</v>
      </c>
      <c r="G11" s="110">
        <v>27</v>
      </c>
      <c r="H11" s="110">
        <v>28.8</v>
      </c>
      <c r="I11" s="99">
        <v>1622.3999999999999</v>
      </c>
      <c r="J11" s="99">
        <v>39</v>
      </c>
      <c r="K11" s="99">
        <v>9.7799999999999994</v>
      </c>
      <c r="L11" s="99">
        <v>1612.62</v>
      </c>
      <c r="M11" s="105">
        <v>26</v>
      </c>
      <c r="N11" s="105">
        <v>52.619999999999891</v>
      </c>
      <c r="O11" s="109">
        <v>3</v>
      </c>
    </row>
    <row r="12" spans="1:15" x14ac:dyDescent="0.25">
      <c r="A12" s="99">
        <v>54</v>
      </c>
      <c r="B12" s="99">
        <v>6</v>
      </c>
      <c r="C12" s="99" t="s">
        <v>16</v>
      </c>
      <c r="D12" s="99" t="s">
        <v>59</v>
      </c>
      <c r="E12" s="110">
        <v>8</v>
      </c>
      <c r="F12" s="110">
        <v>42.1</v>
      </c>
      <c r="G12" s="110">
        <v>35</v>
      </c>
      <c r="H12" s="110">
        <v>51.5</v>
      </c>
      <c r="I12" s="99">
        <v>1629.4</v>
      </c>
      <c r="J12" s="99"/>
      <c r="K12" s="99" t="e">
        <v>#N/A</v>
      </c>
      <c r="L12" s="99">
        <v>1629.4</v>
      </c>
      <c r="M12" s="105">
        <v>27</v>
      </c>
      <c r="N12" s="105">
        <v>9.4000000000000909</v>
      </c>
      <c r="O12" s="109">
        <v>4</v>
      </c>
    </row>
    <row r="13" spans="1:15" x14ac:dyDescent="0.25">
      <c r="A13" s="99">
        <v>27</v>
      </c>
      <c r="B13" s="99">
        <v>3</v>
      </c>
      <c r="C13" s="99" t="s">
        <v>60</v>
      </c>
      <c r="D13" s="99" t="s">
        <v>17</v>
      </c>
      <c r="E13" s="110">
        <v>1</v>
      </c>
      <c r="F13" s="110">
        <v>1.5</v>
      </c>
      <c r="G13" s="110">
        <v>28</v>
      </c>
      <c r="H13" s="110">
        <v>22.4</v>
      </c>
      <c r="I13" s="99">
        <v>1640.9</v>
      </c>
      <c r="J13" s="99">
        <v>0</v>
      </c>
      <c r="K13" s="99" t="e">
        <v>#N/A</v>
      </c>
      <c r="L13" s="99">
        <v>1640.9</v>
      </c>
      <c r="M13" s="105">
        <v>27</v>
      </c>
      <c r="N13" s="105">
        <v>20.900000000000091</v>
      </c>
      <c r="O13" s="109">
        <v>5</v>
      </c>
    </row>
    <row r="14" spans="1:15" x14ac:dyDescent="0.25">
      <c r="A14" s="99">
        <v>25</v>
      </c>
      <c r="B14" s="99">
        <v>1</v>
      </c>
      <c r="C14" s="99" t="s">
        <v>21</v>
      </c>
      <c r="D14" s="99" t="s">
        <v>61</v>
      </c>
      <c r="E14" s="110">
        <v>0</v>
      </c>
      <c r="F14" s="110">
        <v>0</v>
      </c>
      <c r="G14" s="110">
        <v>27</v>
      </c>
      <c r="H14" s="110">
        <v>32</v>
      </c>
      <c r="I14" s="99">
        <v>1652</v>
      </c>
      <c r="J14" s="99">
        <v>37</v>
      </c>
      <c r="K14" s="99">
        <v>8.16</v>
      </c>
      <c r="L14" s="99">
        <v>1643.84</v>
      </c>
      <c r="M14" s="105">
        <v>27</v>
      </c>
      <c r="N14" s="105">
        <v>23.839999999999918</v>
      </c>
      <c r="O14" s="109">
        <v>6</v>
      </c>
    </row>
    <row r="15" spans="1:15" x14ac:dyDescent="0.25">
      <c r="A15" s="99">
        <v>31</v>
      </c>
      <c r="B15" s="99">
        <v>7</v>
      </c>
      <c r="C15" s="99" t="s">
        <v>23</v>
      </c>
      <c r="D15" s="99" t="s">
        <v>27</v>
      </c>
      <c r="E15" s="110">
        <v>2</v>
      </c>
      <c r="F15" s="110">
        <v>17.8</v>
      </c>
      <c r="G15" s="110">
        <v>33</v>
      </c>
      <c r="H15" s="110">
        <v>56.4</v>
      </c>
      <c r="I15" s="99">
        <v>1898.6000000000001</v>
      </c>
      <c r="J15" s="110">
        <v>63</v>
      </c>
      <c r="K15" s="99">
        <v>104.94000000000001</v>
      </c>
      <c r="L15" s="99">
        <v>1793.66</v>
      </c>
      <c r="M15" s="105">
        <v>29</v>
      </c>
      <c r="N15" s="105">
        <v>53.660000000000082</v>
      </c>
      <c r="O15" s="109">
        <v>7</v>
      </c>
    </row>
  </sheetData>
  <mergeCells count="2">
    <mergeCell ref="E8:F8"/>
    <mergeCell ref="G8:H8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12"/>
  <sheetViews>
    <sheetView workbookViewId="0">
      <selection activeCell="D18" sqref="D18"/>
    </sheetView>
  </sheetViews>
  <sheetFormatPr defaultRowHeight="15" x14ac:dyDescent="0.25"/>
  <cols>
    <col min="1" max="1" width="5.5703125" customWidth="1"/>
    <col min="2" max="2" width="4.5703125" customWidth="1"/>
    <col min="10" max="10" width="0" hidden="1" customWidth="1"/>
  </cols>
  <sheetData>
    <row r="7" spans="1:15" ht="21.75" thickBot="1" x14ac:dyDescent="0.4">
      <c r="A7" s="55"/>
      <c r="B7" s="56" t="s">
        <v>35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ht="15.75" thickBot="1" x14ac:dyDescent="0.3">
      <c r="A8" s="116" t="s">
        <v>2</v>
      </c>
      <c r="B8" s="113" t="s">
        <v>3</v>
      </c>
      <c r="C8" s="113" t="s">
        <v>4</v>
      </c>
      <c r="D8" s="114" t="s">
        <v>5</v>
      </c>
      <c r="E8" s="181" t="s">
        <v>7</v>
      </c>
      <c r="F8" s="182"/>
      <c r="G8" s="181" t="s">
        <v>8</v>
      </c>
      <c r="H8" s="182"/>
      <c r="I8" s="117" t="s">
        <v>9</v>
      </c>
      <c r="J8" s="115" t="s">
        <v>10</v>
      </c>
      <c r="K8" s="115" t="s">
        <v>11</v>
      </c>
      <c r="L8" s="120" t="s">
        <v>20</v>
      </c>
      <c r="M8" s="121" t="s">
        <v>13</v>
      </c>
      <c r="N8" s="121" t="s">
        <v>14</v>
      </c>
      <c r="O8" s="122" t="s">
        <v>15</v>
      </c>
    </row>
    <row r="9" spans="1:15" x14ac:dyDescent="0.25">
      <c r="A9" s="112">
        <v>33</v>
      </c>
      <c r="B9" s="112">
        <v>2</v>
      </c>
      <c r="C9" s="112" t="s">
        <v>21</v>
      </c>
      <c r="D9" s="112" t="s">
        <v>52</v>
      </c>
      <c r="E9" s="112">
        <v>3</v>
      </c>
      <c r="F9" s="112">
        <v>20</v>
      </c>
      <c r="G9" s="112">
        <v>31</v>
      </c>
      <c r="H9" s="112">
        <v>41</v>
      </c>
      <c r="I9" s="112">
        <v>1701</v>
      </c>
      <c r="J9" s="112">
        <v>65</v>
      </c>
      <c r="K9" s="112">
        <v>118.20000000000002</v>
      </c>
      <c r="L9" s="112">
        <v>1582.8</v>
      </c>
      <c r="M9" s="118">
        <v>26</v>
      </c>
      <c r="N9" s="118">
        <v>22.799999999999955</v>
      </c>
      <c r="O9" s="123">
        <v>1</v>
      </c>
    </row>
    <row r="10" spans="1:15" x14ac:dyDescent="0.25">
      <c r="A10" s="112">
        <v>34</v>
      </c>
      <c r="B10" s="112">
        <v>3</v>
      </c>
      <c r="C10" s="112" t="s">
        <v>23</v>
      </c>
      <c r="D10" s="112" t="s">
        <v>62</v>
      </c>
      <c r="E10" s="112">
        <v>3</v>
      </c>
      <c r="F10" s="112">
        <v>36.6</v>
      </c>
      <c r="G10" s="112">
        <v>32</v>
      </c>
      <c r="H10" s="112">
        <v>10.1</v>
      </c>
      <c r="I10" s="112">
        <v>1713.5</v>
      </c>
      <c r="J10" s="112">
        <v>57</v>
      </c>
      <c r="K10" s="112">
        <v>65.16</v>
      </c>
      <c r="L10" s="112">
        <v>1648.34</v>
      </c>
      <c r="M10" s="119">
        <v>27</v>
      </c>
      <c r="N10" s="119">
        <v>28.339999999999918</v>
      </c>
      <c r="O10" s="119">
        <v>2</v>
      </c>
    </row>
    <row r="11" spans="1:15" x14ac:dyDescent="0.25">
      <c r="A11" s="112">
        <v>32</v>
      </c>
      <c r="B11" s="112">
        <v>1</v>
      </c>
      <c r="C11" s="112" t="s">
        <v>63</v>
      </c>
      <c r="D11" s="112" t="s">
        <v>64</v>
      </c>
      <c r="E11" s="112">
        <v>2</v>
      </c>
      <c r="F11" s="112">
        <v>52.2</v>
      </c>
      <c r="G11" s="112">
        <v>32</v>
      </c>
      <c r="H11" s="112">
        <v>29.5</v>
      </c>
      <c r="I11" s="112">
        <v>1777.3</v>
      </c>
      <c r="J11" s="112">
        <v>53</v>
      </c>
      <c r="K11" s="112">
        <v>38.64</v>
      </c>
      <c r="L11" s="112">
        <v>1738.6599999999999</v>
      </c>
      <c r="M11" s="118">
        <v>28</v>
      </c>
      <c r="N11" s="118">
        <v>58.659999999999854</v>
      </c>
      <c r="O11" s="123">
        <v>3</v>
      </c>
    </row>
    <row r="12" spans="1:15" x14ac:dyDescent="0.25">
      <c r="A12" s="55">
        <v>11</v>
      </c>
      <c r="B12" s="55">
        <v>1</v>
      </c>
      <c r="C12" s="55" t="s">
        <v>21</v>
      </c>
      <c r="D12" s="55" t="s">
        <v>37</v>
      </c>
      <c r="E12" s="59">
        <v>4</v>
      </c>
      <c r="F12" s="60">
        <v>45.5</v>
      </c>
      <c r="G12" s="59">
        <v>35</v>
      </c>
      <c r="H12" s="60">
        <v>43.6</v>
      </c>
      <c r="I12" s="55">
        <v>1858.1</v>
      </c>
      <c r="J12" s="59">
        <v>43</v>
      </c>
      <c r="K12" s="55">
        <v>13.080000000000002</v>
      </c>
      <c r="L12" s="55">
        <v>1845.02</v>
      </c>
      <c r="M12" s="57">
        <v>30</v>
      </c>
      <c r="N12" s="57">
        <v>45.019999999999982</v>
      </c>
      <c r="O12" s="58">
        <v>4</v>
      </c>
    </row>
  </sheetData>
  <mergeCells count="2">
    <mergeCell ref="E8:F8"/>
    <mergeCell ref="G8:H8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12"/>
  <sheetViews>
    <sheetView workbookViewId="0">
      <selection activeCell="M17" sqref="M17"/>
    </sheetView>
  </sheetViews>
  <sheetFormatPr defaultRowHeight="15" x14ac:dyDescent="0.25"/>
  <cols>
    <col min="1" max="1" width="5.140625" customWidth="1"/>
    <col min="2" max="2" width="6.42578125" customWidth="1"/>
    <col min="10" max="10" width="0" hidden="1" customWidth="1"/>
  </cols>
  <sheetData>
    <row r="7" spans="1:15" ht="21" x14ac:dyDescent="0.35">
      <c r="A7" s="75"/>
      <c r="B7" s="80" t="s">
        <v>48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5" ht="15.75" thickBot="1" x14ac:dyDescent="0.3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 ht="15.75" thickBot="1" x14ac:dyDescent="0.3">
      <c r="A9" s="79" t="s">
        <v>2</v>
      </c>
      <c r="B9" s="76" t="s">
        <v>3</v>
      </c>
      <c r="C9" s="76" t="s">
        <v>4</v>
      </c>
      <c r="D9" s="77" t="s">
        <v>5</v>
      </c>
      <c r="E9" s="181" t="s">
        <v>7</v>
      </c>
      <c r="F9" s="182"/>
      <c r="G9" s="181" t="s">
        <v>8</v>
      </c>
      <c r="H9" s="182"/>
      <c r="I9" s="81" t="s">
        <v>9</v>
      </c>
      <c r="J9" s="78" t="s">
        <v>10</v>
      </c>
      <c r="K9" s="78" t="s">
        <v>11</v>
      </c>
      <c r="L9" s="83" t="s">
        <v>20</v>
      </c>
      <c r="M9" s="84" t="s">
        <v>13</v>
      </c>
      <c r="N9" s="84" t="s">
        <v>14</v>
      </c>
      <c r="O9" s="85" t="s">
        <v>15</v>
      </c>
    </row>
    <row r="10" spans="1:15" x14ac:dyDescent="0.25">
      <c r="A10" s="124">
        <v>39</v>
      </c>
      <c r="B10" s="124">
        <v>2</v>
      </c>
      <c r="C10" s="124" t="s">
        <v>23</v>
      </c>
      <c r="D10" s="124" t="s">
        <v>66</v>
      </c>
      <c r="E10" s="124">
        <v>4</v>
      </c>
      <c r="F10" s="124">
        <v>24.9</v>
      </c>
      <c r="G10" s="124">
        <v>30</v>
      </c>
      <c r="H10" s="124">
        <v>56.3</v>
      </c>
      <c r="I10" s="124">
        <v>1591.4</v>
      </c>
      <c r="J10" s="124">
        <v>50</v>
      </c>
      <c r="K10" s="124">
        <v>18.78</v>
      </c>
      <c r="L10" s="124">
        <v>1572.6200000000001</v>
      </c>
      <c r="M10" s="125">
        <v>26</v>
      </c>
      <c r="N10" s="125">
        <v>12.620000000000118</v>
      </c>
      <c r="O10" s="126">
        <v>1</v>
      </c>
    </row>
    <row r="11" spans="1:15" x14ac:dyDescent="0.25">
      <c r="A11" s="75">
        <v>20</v>
      </c>
      <c r="B11" s="75">
        <v>1</v>
      </c>
      <c r="C11" s="75" t="s">
        <v>21</v>
      </c>
      <c r="D11" s="75" t="s">
        <v>49</v>
      </c>
      <c r="E11" s="75">
        <v>8</v>
      </c>
      <c r="F11" s="75">
        <v>28.4</v>
      </c>
      <c r="G11" s="75">
        <v>37</v>
      </c>
      <c r="H11" s="75">
        <v>47.3</v>
      </c>
      <c r="I11" s="75">
        <v>1758.9</v>
      </c>
      <c r="J11" s="75">
        <v>48</v>
      </c>
      <c r="K11" s="75">
        <v>17.16</v>
      </c>
      <c r="L11" s="75">
        <v>1741.74</v>
      </c>
      <c r="M11" s="82">
        <v>29</v>
      </c>
      <c r="N11" s="82">
        <v>1.7400000000000091</v>
      </c>
      <c r="O11" s="86">
        <v>2</v>
      </c>
    </row>
    <row r="12" spans="1:15" x14ac:dyDescent="0.25">
      <c r="A12" s="124">
        <v>38</v>
      </c>
      <c r="B12" s="124">
        <v>1</v>
      </c>
      <c r="C12" s="124" t="s">
        <v>16</v>
      </c>
      <c r="D12" s="124" t="s">
        <v>65</v>
      </c>
      <c r="E12" s="124">
        <v>4</v>
      </c>
      <c r="F12" s="124">
        <v>5.9</v>
      </c>
      <c r="G12" s="124">
        <v>34</v>
      </c>
      <c r="H12" s="124">
        <v>25</v>
      </c>
      <c r="I12" s="124">
        <v>1819.1</v>
      </c>
      <c r="J12" s="124">
        <v>0</v>
      </c>
      <c r="K12" s="124" t="e">
        <v>#N/A</v>
      </c>
      <c r="L12" s="124">
        <v>1819.1</v>
      </c>
      <c r="M12" s="125">
        <v>30</v>
      </c>
      <c r="N12" s="125">
        <v>19.099999999999909</v>
      </c>
      <c r="O12" s="126">
        <v>3</v>
      </c>
    </row>
  </sheetData>
  <mergeCells count="2">
    <mergeCell ref="E9:F9"/>
    <mergeCell ref="G9:H9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14"/>
  <sheetViews>
    <sheetView workbookViewId="0">
      <selection activeCell="A9" sqref="A9:O9"/>
    </sheetView>
  </sheetViews>
  <sheetFormatPr defaultRowHeight="15" x14ac:dyDescent="0.25"/>
  <cols>
    <col min="1" max="1" width="5.7109375" customWidth="1"/>
    <col min="2" max="2" width="6.140625" customWidth="1"/>
    <col min="4" max="4" width="11.42578125" customWidth="1"/>
    <col min="5" max="5" width="7.140625" customWidth="1"/>
    <col min="10" max="10" width="0" hidden="1" customWidth="1"/>
  </cols>
  <sheetData>
    <row r="7" spans="1:15" ht="21" x14ac:dyDescent="0.35">
      <c r="A7" s="87"/>
      <c r="B7" s="92" t="s">
        <v>54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</row>
    <row r="8" spans="1:15" ht="15.75" thickBot="1" x14ac:dyDescent="0.3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5" ht="15.75" thickBot="1" x14ac:dyDescent="0.3">
      <c r="A9" s="91" t="s">
        <v>2</v>
      </c>
      <c r="B9" s="88" t="s">
        <v>3</v>
      </c>
      <c r="C9" s="88" t="s">
        <v>4</v>
      </c>
      <c r="D9" s="89" t="s">
        <v>5</v>
      </c>
      <c r="E9" s="181" t="s">
        <v>7</v>
      </c>
      <c r="F9" s="182"/>
      <c r="G9" s="181" t="s">
        <v>8</v>
      </c>
      <c r="H9" s="182"/>
      <c r="I9" s="93" t="s">
        <v>9</v>
      </c>
      <c r="J9" s="90" t="s">
        <v>10</v>
      </c>
      <c r="K9" s="90" t="s">
        <v>11</v>
      </c>
      <c r="L9" s="95" t="s">
        <v>20</v>
      </c>
      <c r="M9" s="96" t="s">
        <v>13</v>
      </c>
      <c r="N9" s="96" t="s">
        <v>14</v>
      </c>
      <c r="O9" s="97" t="s">
        <v>15</v>
      </c>
    </row>
    <row r="10" spans="1:15" x14ac:dyDescent="0.25">
      <c r="A10" s="87">
        <v>22</v>
      </c>
      <c r="B10" s="87">
        <v>2</v>
      </c>
      <c r="C10" s="87" t="s">
        <v>21</v>
      </c>
      <c r="D10" s="87" t="s">
        <v>50</v>
      </c>
      <c r="E10" s="87">
        <v>9</v>
      </c>
      <c r="F10" s="87">
        <v>8</v>
      </c>
      <c r="G10" s="87">
        <v>38</v>
      </c>
      <c r="H10" s="87">
        <v>37</v>
      </c>
      <c r="I10" s="87">
        <v>1769</v>
      </c>
      <c r="J10" s="87">
        <v>0</v>
      </c>
      <c r="K10" s="87" t="e">
        <v>#N/A</v>
      </c>
      <c r="L10" s="87">
        <v>1769</v>
      </c>
      <c r="M10" s="94">
        <v>29</v>
      </c>
      <c r="N10" s="94">
        <v>29</v>
      </c>
      <c r="O10" s="98">
        <v>1</v>
      </c>
    </row>
    <row r="11" spans="1:15" x14ac:dyDescent="0.25">
      <c r="A11" s="87">
        <v>21</v>
      </c>
      <c r="B11" s="87">
        <v>1</v>
      </c>
      <c r="C11" s="87" t="s">
        <v>42</v>
      </c>
      <c r="D11" s="87" t="s">
        <v>51</v>
      </c>
      <c r="E11" s="87">
        <v>8</v>
      </c>
      <c r="F11" s="87">
        <v>50.6</v>
      </c>
      <c r="G11" s="87">
        <v>40</v>
      </c>
      <c r="H11" s="87">
        <v>21.8</v>
      </c>
      <c r="I11" s="87">
        <v>1891.2000000000003</v>
      </c>
      <c r="J11" s="87">
        <v>0</v>
      </c>
      <c r="K11" s="87" t="e">
        <v>#N/A</v>
      </c>
      <c r="L11" s="87">
        <v>1891.2000000000003</v>
      </c>
      <c r="M11" s="94">
        <v>31</v>
      </c>
      <c r="N11" s="94">
        <v>31.200000000000273</v>
      </c>
      <c r="O11" s="98">
        <v>2</v>
      </c>
    </row>
    <row r="12" spans="1:15" x14ac:dyDescent="0.25">
      <c r="A12" s="87">
        <v>24</v>
      </c>
      <c r="B12" s="87">
        <v>4</v>
      </c>
      <c r="C12" s="87" t="s">
        <v>21</v>
      </c>
      <c r="D12" s="87" t="s">
        <v>52</v>
      </c>
      <c r="E12" s="87">
        <v>10</v>
      </c>
      <c r="F12" s="87">
        <v>7.8</v>
      </c>
      <c r="G12" s="87">
        <v>44</v>
      </c>
      <c r="H12" s="87">
        <v>6.6</v>
      </c>
      <c r="I12" s="87">
        <v>2038.8</v>
      </c>
      <c r="J12" s="87">
        <v>66</v>
      </c>
      <c r="K12" s="87">
        <v>132.48000000000002</v>
      </c>
      <c r="L12" s="87">
        <v>1906.32</v>
      </c>
      <c r="M12" s="94">
        <v>31</v>
      </c>
      <c r="N12" s="94">
        <v>46.319999999999936</v>
      </c>
      <c r="O12" s="98">
        <v>3</v>
      </c>
    </row>
    <row r="13" spans="1:15" x14ac:dyDescent="0.25">
      <c r="A13" s="127">
        <v>40</v>
      </c>
      <c r="B13" s="127">
        <v>1</v>
      </c>
      <c r="C13" s="127" t="s">
        <v>21</v>
      </c>
      <c r="D13" s="127" t="s">
        <v>67</v>
      </c>
      <c r="E13" s="127">
        <v>4</v>
      </c>
      <c r="F13" s="127">
        <v>52.6</v>
      </c>
      <c r="G13" s="127">
        <v>37</v>
      </c>
      <c r="H13" s="127">
        <v>8</v>
      </c>
      <c r="I13" s="127">
        <v>1935.4</v>
      </c>
      <c r="J13" s="127">
        <v>0</v>
      </c>
      <c r="K13" s="127" t="e">
        <v>#N/A</v>
      </c>
      <c r="L13" s="127">
        <v>1935.4</v>
      </c>
      <c r="M13" s="128">
        <v>32</v>
      </c>
      <c r="N13" s="128">
        <v>15.400000000000091</v>
      </c>
      <c r="O13" s="129">
        <v>4</v>
      </c>
    </row>
    <row r="14" spans="1:15" x14ac:dyDescent="0.25">
      <c r="A14" s="87">
        <v>23</v>
      </c>
      <c r="B14" s="87">
        <v>3</v>
      </c>
      <c r="C14" s="87" t="s">
        <v>31</v>
      </c>
      <c r="D14" s="87" t="s">
        <v>53</v>
      </c>
      <c r="E14" s="87">
        <v>9</v>
      </c>
      <c r="F14" s="87">
        <v>49.5</v>
      </c>
      <c r="G14" s="87">
        <v>42</v>
      </c>
      <c r="H14" s="87">
        <v>33</v>
      </c>
      <c r="I14" s="87">
        <v>1963.5</v>
      </c>
      <c r="J14" s="87">
        <v>50</v>
      </c>
      <c r="K14" s="87">
        <v>18.78</v>
      </c>
      <c r="L14" s="87">
        <v>1944.72</v>
      </c>
      <c r="M14" s="94">
        <v>32</v>
      </c>
      <c r="N14" s="94">
        <v>24.720000000000027</v>
      </c>
      <c r="O14" s="98">
        <v>5</v>
      </c>
    </row>
  </sheetData>
  <mergeCells count="2">
    <mergeCell ref="E9:F9"/>
    <mergeCell ref="G9:H9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16"/>
  <sheetViews>
    <sheetView workbookViewId="0">
      <selection activeCell="M9" sqref="M9:N9"/>
    </sheetView>
  </sheetViews>
  <sheetFormatPr defaultRowHeight="15" x14ac:dyDescent="0.25"/>
  <cols>
    <col min="1" max="1" width="6.140625" customWidth="1"/>
    <col min="2" max="2" width="6" customWidth="1"/>
    <col min="10" max="10" width="0" hidden="1" customWidth="1"/>
  </cols>
  <sheetData>
    <row r="7" spans="1:15" ht="21.75" thickBot="1" x14ac:dyDescent="0.4">
      <c r="B7" s="92" t="s">
        <v>74</v>
      </c>
    </row>
    <row r="8" spans="1:15" ht="15.75" thickBot="1" x14ac:dyDescent="0.3">
      <c r="A8" s="134" t="s">
        <v>2</v>
      </c>
      <c r="B8" s="131" t="s">
        <v>3</v>
      </c>
      <c r="C8" s="131" t="s">
        <v>4</v>
      </c>
      <c r="D8" s="132" t="s">
        <v>5</v>
      </c>
      <c r="E8" s="181" t="s">
        <v>7</v>
      </c>
      <c r="F8" s="182"/>
      <c r="G8" s="181" t="s">
        <v>8</v>
      </c>
      <c r="H8" s="182"/>
      <c r="I8" s="135" t="s">
        <v>9</v>
      </c>
      <c r="J8" s="133" t="s">
        <v>10</v>
      </c>
      <c r="K8" s="133" t="s">
        <v>11</v>
      </c>
      <c r="L8" s="137" t="s">
        <v>20</v>
      </c>
      <c r="M8" s="138" t="s">
        <v>13</v>
      </c>
      <c r="N8" s="138" t="s">
        <v>14</v>
      </c>
      <c r="O8" s="139" t="s">
        <v>15</v>
      </c>
    </row>
    <row r="9" spans="1:15" x14ac:dyDescent="0.25">
      <c r="A9" s="130">
        <v>41</v>
      </c>
      <c r="B9" s="130">
        <v>1</v>
      </c>
      <c r="C9" s="130" t="s">
        <v>23</v>
      </c>
      <c r="D9" s="130" t="s">
        <v>68</v>
      </c>
      <c r="E9" s="141">
        <v>6</v>
      </c>
      <c r="F9" s="141">
        <v>1.4</v>
      </c>
      <c r="G9" s="141">
        <v>31</v>
      </c>
      <c r="H9" s="141">
        <v>51.9</v>
      </c>
      <c r="I9" s="130">
        <v>1550.5</v>
      </c>
      <c r="J9" s="141">
        <v>46</v>
      </c>
      <c r="K9" s="130">
        <v>15.48</v>
      </c>
      <c r="L9" s="130">
        <v>1535.02</v>
      </c>
      <c r="M9" s="136">
        <v>25</v>
      </c>
      <c r="N9" s="136">
        <v>35.019999999999982</v>
      </c>
      <c r="O9" s="140">
        <v>1</v>
      </c>
    </row>
    <row r="10" spans="1:15" x14ac:dyDescent="0.25">
      <c r="A10" s="130">
        <v>47</v>
      </c>
      <c r="B10" s="130">
        <v>6</v>
      </c>
      <c r="C10" s="130" t="s">
        <v>42</v>
      </c>
      <c r="D10" s="130" t="s">
        <v>69</v>
      </c>
      <c r="E10" s="141">
        <v>8</v>
      </c>
      <c r="F10" s="141">
        <v>8.9</v>
      </c>
      <c r="G10" s="141">
        <v>34</v>
      </c>
      <c r="H10" s="141">
        <v>17.600000000000001</v>
      </c>
      <c r="I10" s="130">
        <v>1568.6999999999998</v>
      </c>
      <c r="J10" s="130">
        <v>0</v>
      </c>
      <c r="K10" s="130" t="e">
        <v>#N/A</v>
      </c>
      <c r="L10" s="130">
        <v>1568.6999999999998</v>
      </c>
      <c r="M10" s="136">
        <v>26</v>
      </c>
      <c r="N10" s="136">
        <v>8.6999999999998181</v>
      </c>
      <c r="O10" s="140">
        <v>2</v>
      </c>
    </row>
    <row r="11" spans="1:15" x14ac:dyDescent="0.25">
      <c r="A11" s="130">
        <v>44</v>
      </c>
      <c r="B11" s="130">
        <v>3</v>
      </c>
      <c r="C11" s="130" t="s">
        <v>23</v>
      </c>
      <c r="D11" s="130" t="s">
        <v>70</v>
      </c>
      <c r="E11" s="141">
        <v>6</v>
      </c>
      <c r="F11" s="141">
        <v>56.7</v>
      </c>
      <c r="G11" s="141">
        <v>35</v>
      </c>
      <c r="H11" s="141">
        <v>17.7</v>
      </c>
      <c r="I11" s="130">
        <v>1700.9999999999998</v>
      </c>
      <c r="J11" s="130">
        <v>0</v>
      </c>
      <c r="K11" s="130" t="e">
        <v>#N/A</v>
      </c>
      <c r="L11" s="130">
        <v>1700.9999999999998</v>
      </c>
      <c r="M11" s="136">
        <v>28</v>
      </c>
      <c r="N11" s="136">
        <v>20.999999999999773</v>
      </c>
      <c r="O11" s="140">
        <v>3</v>
      </c>
    </row>
    <row r="12" spans="1:15" x14ac:dyDescent="0.25">
      <c r="A12" s="178">
        <v>55</v>
      </c>
      <c r="B12" s="178">
        <v>2</v>
      </c>
      <c r="C12" s="178" t="s">
        <v>16</v>
      </c>
      <c r="D12" s="178" t="s">
        <v>45</v>
      </c>
      <c r="E12" s="178">
        <v>2</v>
      </c>
      <c r="F12" s="178">
        <v>39.4</v>
      </c>
      <c r="G12" s="178">
        <v>31</v>
      </c>
      <c r="H12" s="178">
        <v>15</v>
      </c>
      <c r="I12" s="178">
        <v>1715.6</v>
      </c>
      <c r="J12" s="178"/>
      <c r="K12" s="178"/>
      <c r="L12" s="178">
        <v>1715.6</v>
      </c>
      <c r="M12" s="179">
        <v>28</v>
      </c>
      <c r="N12" s="179">
        <v>35.599999999999909</v>
      </c>
      <c r="O12" s="180">
        <v>4</v>
      </c>
    </row>
    <row r="13" spans="1:15" x14ac:dyDescent="0.25">
      <c r="A13" s="130">
        <v>45</v>
      </c>
      <c r="B13" s="130">
        <v>4</v>
      </c>
      <c r="C13" s="130" t="s">
        <v>21</v>
      </c>
      <c r="D13" s="130" t="s">
        <v>71</v>
      </c>
      <c r="E13" s="141">
        <v>7</v>
      </c>
      <c r="F13" s="141">
        <v>22.9</v>
      </c>
      <c r="G13" s="141">
        <v>36</v>
      </c>
      <c r="H13" s="141">
        <v>48.9</v>
      </c>
      <c r="I13" s="130">
        <v>1766</v>
      </c>
      <c r="J13" s="141">
        <v>49</v>
      </c>
      <c r="K13" s="130">
        <v>17.940000000000001</v>
      </c>
      <c r="L13" s="130">
        <v>1748.06</v>
      </c>
      <c r="M13" s="136">
        <v>29</v>
      </c>
      <c r="N13" s="136">
        <v>8.0599999999999454</v>
      </c>
      <c r="O13" s="140">
        <v>5</v>
      </c>
    </row>
    <row r="14" spans="1:15" x14ac:dyDescent="0.25">
      <c r="A14" s="130">
        <v>42</v>
      </c>
      <c r="B14" s="130">
        <v>2</v>
      </c>
      <c r="C14" s="130" t="s">
        <v>23</v>
      </c>
      <c r="D14" s="130" t="s">
        <v>72</v>
      </c>
      <c r="E14" s="141">
        <v>6</v>
      </c>
      <c r="F14" s="141">
        <v>37.799999999999997</v>
      </c>
      <c r="G14" s="141">
        <v>36</v>
      </c>
      <c r="H14" s="141">
        <v>33.1</v>
      </c>
      <c r="I14" s="130">
        <v>1795.3</v>
      </c>
      <c r="J14" s="130">
        <v>45</v>
      </c>
      <c r="K14" s="130">
        <v>14.700000000000001</v>
      </c>
      <c r="L14" s="130">
        <v>1780.6</v>
      </c>
      <c r="M14" s="136">
        <v>29</v>
      </c>
      <c r="N14" s="136">
        <v>40.599999999999909</v>
      </c>
      <c r="O14" s="140">
        <v>6</v>
      </c>
    </row>
    <row r="15" spans="1:15" x14ac:dyDescent="0.25">
      <c r="A15" s="178">
        <v>53</v>
      </c>
      <c r="B15" s="178">
        <v>1</v>
      </c>
      <c r="C15" s="178" t="s">
        <v>33</v>
      </c>
      <c r="D15" s="178" t="s">
        <v>82</v>
      </c>
      <c r="E15" s="178">
        <v>2</v>
      </c>
      <c r="F15" s="178">
        <v>2.2000000000000002</v>
      </c>
      <c r="G15" s="178">
        <v>32</v>
      </c>
      <c r="H15" s="178">
        <v>27.9</v>
      </c>
      <c r="I15" s="178">
        <v>1825.7</v>
      </c>
      <c r="J15" s="178">
        <v>0</v>
      </c>
      <c r="K15" s="178" t="e">
        <v>#N/A</v>
      </c>
      <c r="L15" s="178">
        <v>1825.7</v>
      </c>
      <c r="M15" s="179">
        <v>30</v>
      </c>
      <c r="N15" s="179">
        <v>25.700000000000045</v>
      </c>
      <c r="O15" s="180">
        <v>7</v>
      </c>
    </row>
    <row r="16" spans="1:15" x14ac:dyDescent="0.25">
      <c r="A16" s="130">
        <v>46</v>
      </c>
      <c r="B16" s="130">
        <v>5</v>
      </c>
      <c r="C16" s="130" t="s">
        <v>21</v>
      </c>
      <c r="D16" s="130" t="s">
        <v>73</v>
      </c>
      <c r="E16" s="141">
        <v>7</v>
      </c>
      <c r="F16" s="141">
        <v>50</v>
      </c>
      <c r="G16" s="141">
        <v>39</v>
      </c>
      <c r="H16" s="141">
        <v>5.7</v>
      </c>
      <c r="I16" s="130">
        <v>1875.6999999999998</v>
      </c>
      <c r="J16" s="130">
        <v>45</v>
      </c>
      <c r="K16" s="130">
        <v>14.700000000000001</v>
      </c>
      <c r="L16" s="130">
        <v>1860.9999999999998</v>
      </c>
      <c r="M16" s="136">
        <v>31</v>
      </c>
      <c r="N16" s="136">
        <v>0.99999999999977263</v>
      </c>
      <c r="O16" s="140">
        <v>8</v>
      </c>
    </row>
  </sheetData>
  <mergeCells count="2">
    <mergeCell ref="E8:F8"/>
    <mergeCell ref="G8:H8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22"/>
  <sheetViews>
    <sheetView topLeftCell="A3" workbookViewId="0">
      <selection activeCell="B24" sqref="B24"/>
    </sheetView>
  </sheetViews>
  <sheetFormatPr defaultRowHeight="15" x14ac:dyDescent="0.25"/>
  <cols>
    <col min="1" max="1" width="4.42578125" customWidth="1"/>
    <col min="2" max="2" width="5.140625" customWidth="1"/>
    <col min="10" max="10" width="0" hidden="1" customWidth="1"/>
  </cols>
  <sheetData>
    <row r="7" spans="1:15" ht="21" x14ac:dyDescent="0.35">
      <c r="A7" s="142"/>
      <c r="B7" s="92" t="s">
        <v>78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</row>
    <row r="8" spans="1:15" ht="15.75" thickBot="1" x14ac:dyDescent="0.3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</row>
    <row r="9" spans="1:15" ht="15.75" thickBot="1" x14ac:dyDescent="0.3">
      <c r="A9" s="146" t="s">
        <v>2</v>
      </c>
      <c r="B9" s="143" t="s">
        <v>3</v>
      </c>
      <c r="C9" s="143" t="s">
        <v>4</v>
      </c>
      <c r="D9" s="144" t="s">
        <v>5</v>
      </c>
      <c r="E9" s="181" t="s">
        <v>7</v>
      </c>
      <c r="F9" s="182"/>
      <c r="G9" s="181" t="s">
        <v>8</v>
      </c>
      <c r="H9" s="182"/>
      <c r="I9" s="147" t="s">
        <v>9</v>
      </c>
      <c r="J9" s="145" t="s">
        <v>10</v>
      </c>
      <c r="K9" s="145" t="s">
        <v>11</v>
      </c>
      <c r="L9" s="149" t="s">
        <v>20</v>
      </c>
      <c r="M9" s="150" t="s">
        <v>13</v>
      </c>
      <c r="N9" s="150" t="s">
        <v>14</v>
      </c>
      <c r="O9" s="151" t="s">
        <v>15</v>
      </c>
    </row>
    <row r="10" spans="1:15" x14ac:dyDescent="0.25">
      <c r="A10" s="142">
        <v>48</v>
      </c>
      <c r="B10" s="142">
        <v>1</v>
      </c>
      <c r="C10" s="142" t="s">
        <v>21</v>
      </c>
      <c r="D10" s="142" t="s">
        <v>75</v>
      </c>
      <c r="E10" s="142">
        <v>0</v>
      </c>
      <c r="F10" s="142">
        <v>0</v>
      </c>
      <c r="G10" s="142">
        <v>28</v>
      </c>
      <c r="H10" s="142">
        <v>39</v>
      </c>
      <c r="I10" s="142">
        <v>1719</v>
      </c>
      <c r="J10" s="142">
        <v>35</v>
      </c>
      <c r="K10" s="142">
        <v>6.5400000000000009</v>
      </c>
      <c r="L10" s="142">
        <v>1712.46</v>
      </c>
      <c r="M10" s="148">
        <v>28</v>
      </c>
      <c r="N10" s="148">
        <v>32.460000000000036</v>
      </c>
      <c r="O10" s="152">
        <v>1</v>
      </c>
    </row>
    <row r="13" spans="1:15" ht="21" x14ac:dyDescent="0.35">
      <c r="A13" s="153"/>
      <c r="B13" s="92" t="s">
        <v>77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</row>
    <row r="14" spans="1:15" ht="15.75" thickBot="1" x14ac:dyDescent="0.3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</row>
    <row r="15" spans="1:15" ht="15.75" thickBot="1" x14ac:dyDescent="0.3">
      <c r="A15" s="157" t="s">
        <v>2</v>
      </c>
      <c r="B15" s="154" t="s">
        <v>3</v>
      </c>
      <c r="C15" s="154" t="s">
        <v>4</v>
      </c>
      <c r="D15" s="155" t="s">
        <v>5</v>
      </c>
      <c r="E15" s="181" t="s">
        <v>7</v>
      </c>
      <c r="F15" s="182"/>
      <c r="G15" s="181" t="s">
        <v>8</v>
      </c>
      <c r="H15" s="182"/>
      <c r="I15" s="158" t="s">
        <v>9</v>
      </c>
      <c r="J15" s="156" t="s">
        <v>10</v>
      </c>
      <c r="K15" s="156" t="s">
        <v>11</v>
      </c>
      <c r="L15" s="160" t="s">
        <v>20</v>
      </c>
      <c r="M15" s="161" t="s">
        <v>13</v>
      </c>
      <c r="N15" s="161" t="s">
        <v>14</v>
      </c>
      <c r="O15" s="162" t="s">
        <v>15</v>
      </c>
    </row>
    <row r="16" spans="1:15" x14ac:dyDescent="0.25">
      <c r="A16" s="153">
        <v>49</v>
      </c>
      <c r="B16" s="153">
        <v>1</v>
      </c>
      <c r="C16" s="153" t="s">
        <v>21</v>
      </c>
      <c r="D16" s="153" t="s">
        <v>76</v>
      </c>
      <c r="E16" s="153">
        <v>0</v>
      </c>
      <c r="F16" s="153">
        <v>50</v>
      </c>
      <c r="G16" s="153">
        <v>31</v>
      </c>
      <c r="H16" s="153">
        <v>54.8</v>
      </c>
      <c r="I16" s="153">
        <v>1864.8</v>
      </c>
      <c r="J16" s="153">
        <v>36</v>
      </c>
      <c r="K16" s="153">
        <v>7.32</v>
      </c>
      <c r="L16" s="153">
        <v>1857.48</v>
      </c>
      <c r="M16" s="159">
        <v>30</v>
      </c>
      <c r="N16" s="159">
        <v>57.480000000000018</v>
      </c>
      <c r="O16" s="163">
        <v>1</v>
      </c>
    </row>
    <row r="19" spans="1:15" ht="21" x14ac:dyDescent="0.35">
      <c r="A19" s="164"/>
      <c r="B19" s="92" t="s">
        <v>80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</row>
    <row r="20" spans="1:15" ht="15.75" thickBot="1" x14ac:dyDescent="0.3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</row>
    <row r="21" spans="1:15" ht="15.75" thickBot="1" x14ac:dyDescent="0.3">
      <c r="A21" s="168" t="s">
        <v>2</v>
      </c>
      <c r="B21" s="165" t="s">
        <v>3</v>
      </c>
      <c r="C21" s="165" t="s">
        <v>4</v>
      </c>
      <c r="D21" s="166" t="s">
        <v>5</v>
      </c>
      <c r="E21" s="181" t="s">
        <v>7</v>
      </c>
      <c r="F21" s="182"/>
      <c r="G21" s="181" t="s">
        <v>8</v>
      </c>
      <c r="H21" s="182"/>
      <c r="I21" s="169" t="s">
        <v>9</v>
      </c>
      <c r="J21" s="167" t="s">
        <v>10</v>
      </c>
      <c r="K21" s="167" t="s">
        <v>11</v>
      </c>
      <c r="L21" s="171" t="s">
        <v>20</v>
      </c>
      <c r="M21" s="172" t="s">
        <v>13</v>
      </c>
      <c r="N21" s="172" t="s">
        <v>14</v>
      </c>
      <c r="O21" s="173" t="s">
        <v>15</v>
      </c>
    </row>
    <row r="22" spans="1:15" x14ac:dyDescent="0.25">
      <c r="A22" s="164">
        <v>50</v>
      </c>
      <c r="B22" s="164">
        <v>1</v>
      </c>
      <c r="C22" s="164" t="s">
        <v>42</v>
      </c>
      <c r="D22" s="164" t="s">
        <v>79</v>
      </c>
      <c r="E22" s="164">
        <v>1</v>
      </c>
      <c r="F22" s="164">
        <v>2.7</v>
      </c>
      <c r="G22" s="164">
        <v>28</v>
      </c>
      <c r="H22" s="164">
        <v>41</v>
      </c>
      <c r="I22" s="164">
        <v>1658.3</v>
      </c>
      <c r="J22" s="164">
        <v>0</v>
      </c>
      <c r="K22" s="164" t="e">
        <v>#N/A</v>
      </c>
      <c r="L22" s="164">
        <v>1658.3</v>
      </c>
      <c r="M22" s="170">
        <v>27</v>
      </c>
      <c r="N22" s="170">
        <v>38.299999999999955</v>
      </c>
      <c r="O22" s="174">
        <v>1</v>
      </c>
    </row>
  </sheetData>
  <mergeCells count="6">
    <mergeCell ref="E9:F9"/>
    <mergeCell ref="G9:H9"/>
    <mergeCell ref="E15:F15"/>
    <mergeCell ref="G15:H15"/>
    <mergeCell ref="E21:F21"/>
    <mergeCell ref="G21:H21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Men 4</vt:lpstr>
      <vt:lpstr>Mixed 4x</vt:lpstr>
      <vt:lpstr>Womens 2x</vt:lpstr>
      <vt:lpstr>Mens 2x</vt:lpstr>
      <vt:lpstr>Mixed 2x</vt:lpstr>
      <vt:lpstr>mens 1x</vt:lpstr>
      <vt:lpstr>Womens 1x</vt:lpstr>
      <vt:lpstr>Womens 4x</vt:lpstr>
      <vt:lpstr>8+s</vt:lpstr>
      <vt:lpstr>Mens 4x</vt:lpstr>
      <vt:lpstr>Sheet13</vt:lpstr>
      <vt:lpstr>'Men 4'!Print_Area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Liz</cp:lastModifiedBy>
  <cp:lastPrinted>2016-03-05T21:42:57Z</cp:lastPrinted>
  <dcterms:created xsi:type="dcterms:W3CDTF">2016-03-05T18:35:32Z</dcterms:created>
  <dcterms:modified xsi:type="dcterms:W3CDTF">2016-03-07T03:10:18Z</dcterms:modified>
</cp:coreProperties>
</file>